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<sst xmlns="http://schemas.openxmlformats.org/spreadsheetml/2006/main" count="19" uniqueCount="17">
  <si>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sample</t>
  </si>
  <si>
    <t>n</t>
  </si>
  <si>
    <t>D</t>
  </si>
  <si>
    <t>STEP 1</t>
  </si>
  <si>
    <t>Day</t>
  </si>
  <si>
    <t>SUM</t>
  </si>
  <si>
    <t>p</t>
  </si>
  <si>
    <t>pbar</t>
  </si>
  <si>
    <t>UCL</t>
  </si>
  <si>
    <t>LCL</t>
  </si>
  <si>
    <t>STEP 2</t>
  </si>
  <si>
    <t>Plot the p-chart</t>
  </si>
  <si>
    <t>STEP 3</t>
  </si>
  <si>
    <t>This spreadsheet can be used to draw a p-chart using the following data set:</t>
  </si>
  <si>
    <t>Compute fractions, the central line and limits:</t>
  </si>
  <si>
    <t>Analyze the results of the chart (as explained in the text)</t>
  </si>
  <si>
    <t>P-CHART Template FOR VARIABLE SAMPLE SIZE (v. B3.0)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</si>
</sst>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color indexed="57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4" fontId="0" fillId="0" borderId="0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p-chart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9"/>
          <c:w val="0.837"/>
          <c:h val="0.6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Template!$B$19</c:f>
              <c:strCache>
                <c:ptCount val="1"/>
                <c:pt idx="0">
                  <c:v>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Template!$C$16:$AA$16</c:f>
              <c:numCache/>
            </c:numRef>
          </c:xVal>
          <c:yVal>
            <c:numRef>
              <c:f>Template!$C$19:$AA$19</c:f>
              <c:numCache/>
            </c:numRef>
          </c:yVal>
          <c:smooth val="0"/>
        </c:ser>
        <c:ser>
          <c:idx val="1"/>
          <c:order val="1"/>
          <c:tx>
            <c:strRef>
              <c:f>Template!$B$20</c:f>
              <c:strCache>
                <c:ptCount val="1"/>
                <c:pt idx="0">
                  <c:v>pbar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Template!$C$16:$AA$16</c:f>
              <c:numCache/>
            </c:numRef>
          </c:xVal>
          <c:yVal>
            <c:numRef>
              <c:f>Template!$C$20:$AA$20</c:f>
              <c:numCache/>
            </c:numRef>
          </c:yVal>
          <c:smooth val="0"/>
        </c:ser>
        <c:ser>
          <c:idx val="2"/>
          <c:order val="2"/>
          <c:tx>
            <c:strRef>
              <c:f>Template!$B$21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Template!$C$16:$AA$16</c:f>
              <c:numCache/>
            </c:numRef>
          </c:xVal>
          <c:yVal>
            <c:numRef>
              <c:f>Template!$C$21:$AA$21</c:f>
              <c:numCache/>
            </c:numRef>
          </c:yVal>
          <c:smooth val="0"/>
        </c:ser>
        <c:ser>
          <c:idx val="3"/>
          <c:order val="3"/>
          <c:tx>
            <c:strRef>
              <c:f>Template!$B$22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Template!$C$16:$AA$16</c:f>
              <c:numCache/>
            </c:numRef>
          </c:xVal>
          <c:yVal>
            <c:numRef>
              <c:f>Template!$C$22:$AA$22</c:f>
              <c:numCache/>
            </c:numRef>
          </c:yVal>
          <c:smooth val="0"/>
        </c:ser>
        <c:axId val="65525936"/>
        <c:axId val="52862513"/>
      </c:scatterChart>
      <c:valAx>
        <c:axId val="6552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513"/>
        <c:crosses val="autoZero"/>
        <c:crossBetween val="midCat"/>
        <c:dispUnits/>
        <c:majorUnit val="1"/>
      </c:valAx>
      <c:valAx>
        <c:axId val="52862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5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3195"/>
          <c:w val="0.0945"/>
          <c:h val="0.3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25</xdr:row>
      <xdr:rowOff>142875</xdr:rowOff>
    </xdr:from>
    <xdr:to>
      <xdr:col>20</xdr:col>
      <xdr:colOff>247650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390650" y="4857750"/>
        <a:ext cx="6934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5"/>
  <sheetViews>
    <sheetView tabSelected="1" zoomScalePageLayoutView="0" workbookViewId="0" topLeftCell="A7">
      <selection activeCell="V11" sqref="V11"/>
    </sheetView>
  </sheetViews>
  <sheetFormatPr defaultColWidth="9.140625" defaultRowHeight="12.75"/>
  <cols>
    <col min="1" max="2" width="9.140625" style="1" customWidth="1"/>
    <col min="3" max="27" width="5.7109375" style="1" customWidth="1"/>
    <col min="28" max="16384" width="9.140625" style="1" customWidth="1"/>
  </cols>
  <sheetData>
    <row r="2" ht="26.25">
      <c r="B2" s="2" t="s">
        <v>16</v>
      </c>
    </row>
    <row r="6" ht="15">
      <c r="C6" s="21" t="s">
        <v>13</v>
      </c>
    </row>
    <row r="8" spans="2:27" ht="15">
      <c r="B8" s="3" t="s">
        <v>0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4">
        <v>23</v>
      </c>
      <c r="Z8" s="4">
        <v>24</v>
      </c>
      <c r="AA8" s="4">
        <v>25</v>
      </c>
    </row>
    <row r="9" spans="1:27" ht="15">
      <c r="A9" s="1"/>
      <c r="B9" s="5" t="s">
        <v>1</v>
      </c>
      <c r="C9" s="4">
        <v>550</v>
      </c>
      <c r="D9" s="4">
        <v>625</v>
      </c>
      <c r="E9" s="4">
        <v>525</v>
      </c>
      <c r="F9" s="4">
        <v>575</v>
      </c>
      <c r="G9" s="4">
        <v>600</v>
      </c>
      <c r="H9" s="4">
        <v>475</v>
      </c>
      <c r="I9" s="4">
        <v>550</v>
      </c>
      <c r="J9" s="4">
        <v>500</v>
      </c>
      <c r="K9" s="4">
        <v>625</v>
      </c>
      <c r="L9" s="4">
        <v>555</v>
      </c>
      <c r="M9" s="4">
        <v>520</v>
      </c>
      <c r="N9" s="4">
        <v>480</v>
      </c>
      <c r="O9" s="4">
        <v>540</v>
      </c>
      <c r="P9" s="4">
        <v>550</v>
      </c>
      <c r="Q9" s="4">
        <v>450</v>
      </c>
      <c r="R9" s="4">
        <v>500</v>
      </c>
      <c r="S9" s="4">
        <v>500</v>
      </c>
      <c r="T9" s="4">
        <v>525</v>
      </c>
      <c r="U9" s="4">
        <v>725</v>
      </c>
      <c r="V9" s="4">
        <v>675</v>
      </c>
      <c r="W9" s="4">
        <v>650</v>
      </c>
      <c r="X9" s="4">
        <v>575</v>
      </c>
      <c r="Y9" s="4">
        <v>625</v>
      </c>
      <c r="Z9" s="4">
        <v>700</v>
      </c>
      <c r="AA9" s="4">
        <v>500</v>
      </c>
    </row>
    <row r="10" spans="1:27" ht="15">
      <c r="A10" s="1"/>
      <c r="B10" s="5" t="s">
        <v>2</v>
      </c>
      <c r="C10" s="4">
        <v>12</v>
      </c>
      <c r="D10" s="4">
        <v>15</v>
      </c>
      <c r="E10" s="4">
        <v>10</v>
      </c>
      <c r="F10" s="4">
        <v>8</v>
      </c>
      <c r="G10" s="4">
        <v>10</v>
      </c>
      <c r="H10" s="4">
        <v>7</v>
      </c>
      <c r="I10" s="4">
        <v>15</v>
      </c>
      <c r="J10" s="4">
        <v>15</v>
      </c>
      <c r="K10" s="4">
        <v>28</v>
      </c>
      <c r="L10" s="4">
        <v>13</v>
      </c>
      <c r="M10" s="4">
        <v>10</v>
      </c>
      <c r="N10" s="4">
        <v>9</v>
      </c>
      <c r="O10" s="4">
        <v>7</v>
      </c>
      <c r="P10" s="4">
        <v>13</v>
      </c>
      <c r="Q10" s="4">
        <v>9</v>
      </c>
      <c r="R10" s="4">
        <v>12</v>
      </c>
      <c r="S10" s="4">
        <v>14</v>
      </c>
      <c r="T10" s="4">
        <v>10</v>
      </c>
      <c r="U10" s="4">
        <v>15</v>
      </c>
      <c r="V10" s="4">
        <v>17</v>
      </c>
      <c r="W10" s="4">
        <v>14</v>
      </c>
      <c r="X10" s="4">
        <v>13</v>
      </c>
      <c r="Y10" s="4">
        <v>10</v>
      </c>
      <c r="Z10" s="4">
        <v>12</v>
      </c>
      <c r="AA10" s="4">
        <v>9</v>
      </c>
    </row>
    <row r="14" spans="2:4" ht="15.75">
      <c r="B14" s="6" t="s">
        <v>3</v>
      </c>
      <c r="C14" s="6"/>
      <c r="D14" s="6" t="s">
        <v>14</v>
      </c>
    </row>
    <row r="15" ht="15.75" thickBot="1"/>
    <row r="16" spans="2:28" ht="15.75" thickBot="1">
      <c r="B16" s="3" t="s">
        <v>4</v>
      </c>
      <c r="C16" s="4">
        <v>1</v>
      </c>
      <c r="D16" s="4">
        <v>2</v>
      </c>
      <c r="E16" s="4">
        <v>3</v>
      </c>
      <c r="F16" s="4">
        <v>4</v>
      </c>
      <c r="G16" s="4">
        <v>5</v>
      </c>
      <c r="H16" s="4">
        <v>6</v>
      </c>
      <c r="I16" s="4">
        <v>7</v>
      </c>
      <c r="J16" s="4">
        <v>8</v>
      </c>
      <c r="K16" s="4">
        <v>9</v>
      </c>
      <c r="L16" s="4">
        <v>10</v>
      </c>
      <c r="M16" s="4">
        <v>11</v>
      </c>
      <c r="N16" s="4">
        <v>12</v>
      </c>
      <c r="O16" s="4">
        <v>13</v>
      </c>
      <c r="P16" s="4">
        <v>14</v>
      </c>
      <c r="Q16" s="4">
        <v>15</v>
      </c>
      <c r="R16" s="4">
        <v>16</v>
      </c>
      <c r="S16" s="4">
        <v>17</v>
      </c>
      <c r="T16" s="4">
        <v>18</v>
      </c>
      <c r="U16" s="4">
        <v>19</v>
      </c>
      <c r="V16" s="4">
        <v>20</v>
      </c>
      <c r="W16" s="4">
        <v>21</v>
      </c>
      <c r="X16" s="4">
        <v>22</v>
      </c>
      <c r="Y16" s="4">
        <v>23</v>
      </c>
      <c r="Z16" s="4">
        <v>24</v>
      </c>
      <c r="AA16" s="7">
        <v>25</v>
      </c>
      <c r="AB16" s="8" t="s">
        <v>5</v>
      </c>
    </row>
    <row r="17" spans="1:28" ht="15">
      <c r="A17" s="1"/>
      <c r="B17" s="5" t="s">
        <v>1</v>
      </c>
      <c r="C17" s="4">
        <f>C9</f>
        <v>550</v>
      </c>
      <c r="D17" s="4">
        <f aca="true" t="shared" si="0" ref="D17:AA18">D9</f>
        <v>625</v>
      </c>
      <c r="E17" s="4">
        <f t="shared" si="0"/>
        <v>525</v>
      </c>
      <c r="F17" s="4">
        <f t="shared" si="0"/>
        <v>575</v>
      </c>
      <c r="G17" s="4">
        <f t="shared" si="0"/>
        <v>600</v>
      </c>
      <c r="H17" s="4">
        <f t="shared" si="0"/>
        <v>475</v>
      </c>
      <c r="I17" s="4">
        <f t="shared" si="0"/>
        <v>550</v>
      </c>
      <c r="J17" s="4">
        <f t="shared" si="0"/>
        <v>500</v>
      </c>
      <c r="K17" s="4">
        <f t="shared" si="0"/>
        <v>625</v>
      </c>
      <c r="L17" s="4">
        <f t="shared" si="0"/>
        <v>555</v>
      </c>
      <c r="M17" s="4">
        <f t="shared" si="0"/>
        <v>520</v>
      </c>
      <c r="N17" s="4">
        <f t="shared" si="0"/>
        <v>480</v>
      </c>
      <c r="O17" s="4">
        <f t="shared" si="0"/>
        <v>540</v>
      </c>
      <c r="P17" s="4">
        <f t="shared" si="0"/>
        <v>550</v>
      </c>
      <c r="Q17" s="4">
        <f t="shared" si="0"/>
        <v>450</v>
      </c>
      <c r="R17" s="4">
        <f t="shared" si="0"/>
        <v>500</v>
      </c>
      <c r="S17" s="4">
        <f t="shared" si="0"/>
        <v>500</v>
      </c>
      <c r="T17" s="4">
        <f t="shared" si="0"/>
        <v>525</v>
      </c>
      <c r="U17" s="4">
        <f t="shared" si="0"/>
        <v>725</v>
      </c>
      <c r="V17" s="4">
        <f t="shared" si="0"/>
        <v>675</v>
      </c>
      <c r="W17" s="4">
        <f t="shared" si="0"/>
        <v>650</v>
      </c>
      <c r="X17" s="4">
        <f t="shared" si="0"/>
        <v>575</v>
      </c>
      <c r="Y17" s="4">
        <f t="shared" si="0"/>
        <v>625</v>
      </c>
      <c r="Z17" s="4">
        <f t="shared" si="0"/>
        <v>700</v>
      </c>
      <c r="AA17" s="4">
        <f t="shared" si="0"/>
        <v>500</v>
      </c>
      <c r="AB17" s="9">
        <f>SUM(C17:AA17)</f>
        <v>14095</v>
      </c>
    </row>
    <row r="18" spans="1:28" ht="15">
      <c r="A18" s="1"/>
      <c r="B18" s="5" t="s">
        <v>2</v>
      </c>
      <c r="C18" s="4">
        <f>C10</f>
        <v>12</v>
      </c>
      <c r="D18" s="4">
        <f t="shared" si="0"/>
        <v>15</v>
      </c>
      <c r="E18" s="4">
        <f t="shared" si="0"/>
        <v>10</v>
      </c>
      <c r="F18" s="4">
        <f t="shared" si="0"/>
        <v>8</v>
      </c>
      <c r="G18" s="4">
        <f t="shared" si="0"/>
        <v>10</v>
      </c>
      <c r="H18" s="4">
        <v>9</v>
      </c>
      <c r="I18" s="4">
        <f t="shared" si="0"/>
        <v>15</v>
      </c>
      <c r="J18" s="4">
        <v>15</v>
      </c>
      <c r="K18" s="4">
        <v>28</v>
      </c>
      <c r="L18" s="4">
        <v>14</v>
      </c>
      <c r="M18" s="4">
        <f t="shared" si="0"/>
        <v>10</v>
      </c>
      <c r="N18" s="4">
        <f t="shared" si="0"/>
        <v>9</v>
      </c>
      <c r="O18" s="4">
        <v>7</v>
      </c>
      <c r="P18" s="4">
        <f t="shared" si="0"/>
        <v>13</v>
      </c>
      <c r="Q18" s="4">
        <f t="shared" si="0"/>
        <v>9</v>
      </c>
      <c r="R18" s="4">
        <v>7</v>
      </c>
      <c r="S18" s="4">
        <v>13</v>
      </c>
      <c r="T18" s="4">
        <v>8</v>
      </c>
      <c r="U18" s="4">
        <f t="shared" si="0"/>
        <v>15</v>
      </c>
      <c r="V18" s="4">
        <f t="shared" si="0"/>
        <v>17</v>
      </c>
      <c r="W18" s="4">
        <f t="shared" si="0"/>
        <v>14</v>
      </c>
      <c r="X18" s="4">
        <f t="shared" si="0"/>
        <v>13</v>
      </c>
      <c r="Y18" s="4">
        <f t="shared" si="0"/>
        <v>10</v>
      </c>
      <c r="Z18" s="4">
        <f t="shared" si="0"/>
        <v>12</v>
      </c>
      <c r="AA18" s="4">
        <f>AA10</f>
        <v>9</v>
      </c>
      <c r="AB18" s="9">
        <f>SUM(C18:AA18)</f>
        <v>302</v>
      </c>
    </row>
    <row r="19" spans="2:27" ht="15">
      <c r="B19" s="3" t="s">
        <v>6</v>
      </c>
      <c r="C19" s="10">
        <f aca="true" t="shared" si="1" ref="C19:AA19">C18/C17</f>
        <v>0.02181818181818182</v>
      </c>
      <c r="D19" s="10">
        <f t="shared" si="1"/>
        <v>0.024</v>
      </c>
      <c r="E19" s="10">
        <f t="shared" si="1"/>
        <v>0.01904761904761905</v>
      </c>
      <c r="F19" s="10">
        <f t="shared" si="1"/>
        <v>0.01391304347826087</v>
      </c>
      <c r="G19" s="10">
        <f t="shared" si="1"/>
        <v>0.016666666666666666</v>
      </c>
      <c r="H19" s="10">
        <f t="shared" si="1"/>
        <v>0.018947368421052633</v>
      </c>
      <c r="I19" s="10">
        <f t="shared" si="1"/>
        <v>0.02727272727272727</v>
      </c>
      <c r="J19" s="10">
        <f t="shared" si="1"/>
        <v>0.03</v>
      </c>
      <c r="K19" s="10">
        <f t="shared" si="1"/>
        <v>0.0448</v>
      </c>
      <c r="L19" s="10">
        <f t="shared" si="1"/>
        <v>0.025225225225225224</v>
      </c>
      <c r="M19" s="10">
        <f t="shared" si="1"/>
        <v>0.019230769230769232</v>
      </c>
      <c r="N19" s="10">
        <f t="shared" si="1"/>
        <v>0.01875</v>
      </c>
      <c r="O19" s="10">
        <f t="shared" si="1"/>
        <v>0.012962962962962963</v>
      </c>
      <c r="P19" s="10">
        <f t="shared" si="1"/>
        <v>0.023636363636363636</v>
      </c>
      <c r="Q19" s="10">
        <f t="shared" si="1"/>
        <v>0.02</v>
      </c>
      <c r="R19" s="10">
        <f t="shared" si="1"/>
        <v>0.014</v>
      </c>
      <c r="S19" s="10">
        <f t="shared" si="1"/>
        <v>0.026</v>
      </c>
      <c r="T19" s="10">
        <f t="shared" si="1"/>
        <v>0.015238095238095238</v>
      </c>
      <c r="U19" s="10">
        <f t="shared" si="1"/>
        <v>0.020689655172413793</v>
      </c>
      <c r="V19" s="10">
        <f t="shared" si="1"/>
        <v>0.025185185185185185</v>
      </c>
      <c r="W19" s="10">
        <f t="shared" si="1"/>
        <v>0.021538461538461538</v>
      </c>
      <c r="X19" s="10">
        <f t="shared" si="1"/>
        <v>0.022608695652173914</v>
      </c>
      <c r="Y19" s="10">
        <f t="shared" si="1"/>
        <v>0.016</v>
      </c>
      <c r="Z19" s="10">
        <f t="shared" si="1"/>
        <v>0.017142857142857144</v>
      </c>
      <c r="AA19" s="10">
        <f t="shared" si="1"/>
        <v>0.018</v>
      </c>
    </row>
    <row r="20" spans="2:27" ht="15">
      <c r="B20" s="3" t="s">
        <v>7</v>
      </c>
      <c r="C20" s="10">
        <f>AB18/AB17</f>
        <v>0.02142603760198652</v>
      </c>
      <c r="D20" s="10">
        <f>AB18/AB17</f>
        <v>0.02142603760198652</v>
      </c>
      <c r="E20" s="10">
        <f>AB18/AB17</f>
        <v>0.02142603760198652</v>
      </c>
      <c r="F20" s="10">
        <f>AB18/AB17</f>
        <v>0.02142603760198652</v>
      </c>
      <c r="G20" s="10">
        <f>AB18/AB17</f>
        <v>0.02142603760198652</v>
      </c>
      <c r="H20" s="10">
        <f>AB18/AB17</f>
        <v>0.02142603760198652</v>
      </c>
      <c r="I20" s="10">
        <f>AB18/AB17</f>
        <v>0.02142603760198652</v>
      </c>
      <c r="J20" s="10">
        <f>AB18/AB17</f>
        <v>0.02142603760198652</v>
      </c>
      <c r="K20" s="10">
        <f>AB18/AB17</f>
        <v>0.02142603760198652</v>
      </c>
      <c r="L20" s="10">
        <f>AB18/AB17</f>
        <v>0.02142603760198652</v>
      </c>
      <c r="M20" s="10">
        <f>AB18/AB17</f>
        <v>0.02142603760198652</v>
      </c>
      <c r="N20" s="10">
        <f>AB18/AB17</f>
        <v>0.02142603760198652</v>
      </c>
      <c r="O20" s="10">
        <f>AB18/AB17</f>
        <v>0.02142603760198652</v>
      </c>
      <c r="P20" s="10">
        <f>AB18/AB17</f>
        <v>0.02142603760198652</v>
      </c>
      <c r="Q20" s="10">
        <f>AB18/AB17</f>
        <v>0.02142603760198652</v>
      </c>
      <c r="R20" s="10">
        <f>AB18/AB17</f>
        <v>0.02142603760198652</v>
      </c>
      <c r="S20" s="10">
        <f>AB18/AB17</f>
        <v>0.02142603760198652</v>
      </c>
      <c r="T20" s="10">
        <f>AB18/AB17</f>
        <v>0.02142603760198652</v>
      </c>
      <c r="U20" s="10">
        <f>AB18/AB17</f>
        <v>0.02142603760198652</v>
      </c>
      <c r="V20" s="10">
        <f>AB18/AB17</f>
        <v>0.02142603760198652</v>
      </c>
      <c r="W20" s="10">
        <f>AB18/AB17</f>
        <v>0.02142603760198652</v>
      </c>
      <c r="X20" s="10">
        <f>AB18/AB17</f>
        <v>0.02142603760198652</v>
      </c>
      <c r="Y20" s="10">
        <f>AB18/AB17</f>
        <v>0.02142603760198652</v>
      </c>
      <c r="Z20" s="10">
        <f>AB18/AB17</f>
        <v>0.02142603760198652</v>
      </c>
      <c r="AA20" s="10">
        <f>AB18/AB17</f>
        <v>0.02142603760198652</v>
      </c>
    </row>
    <row r="21" spans="2:27" ht="15">
      <c r="B21" s="3" t="s">
        <v>8</v>
      </c>
      <c r="C21" s="10">
        <f aca="true" t="shared" si="2" ref="C21:AA21">C20+3*SQRT(C20*(1-C20)/C17)</f>
        <v>0.03994888161255815</v>
      </c>
      <c r="D21" s="10">
        <f t="shared" si="2"/>
        <v>0.03880200549477376</v>
      </c>
      <c r="E21" s="10">
        <f t="shared" si="2"/>
        <v>0.04038477287384838</v>
      </c>
      <c r="F21" s="10">
        <f t="shared" si="2"/>
        <v>0.03954173642118189</v>
      </c>
      <c r="G21" s="10">
        <f t="shared" si="2"/>
        <v>0.03916031057044993</v>
      </c>
      <c r="H21" s="10">
        <f t="shared" si="2"/>
        <v>0.041357639731162035</v>
      </c>
      <c r="I21" s="10">
        <f t="shared" si="2"/>
        <v>0.03994888161255815</v>
      </c>
      <c r="J21" s="10">
        <f t="shared" si="2"/>
        <v>0.04085296029354954</v>
      </c>
      <c r="K21" s="10">
        <f t="shared" si="2"/>
        <v>0.03880200549477376</v>
      </c>
      <c r="L21" s="10">
        <f t="shared" si="2"/>
        <v>0.03986525660754922</v>
      </c>
      <c r="M21" s="10">
        <f t="shared" si="2"/>
        <v>0.040475702581474655</v>
      </c>
      <c r="N21" s="10">
        <f t="shared" si="2"/>
        <v>0.041253557546497094</v>
      </c>
      <c r="O21" s="10">
        <f t="shared" si="2"/>
        <v>0.040119602677819784</v>
      </c>
      <c r="P21" s="10">
        <f t="shared" si="2"/>
        <v>0.03994888161255815</v>
      </c>
      <c r="Q21" s="10">
        <f t="shared" si="2"/>
        <v>0.04190381214643582</v>
      </c>
      <c r="R21" s="10">
        <f t="shared" si="2"/>
        <v>0.04085296029354954</v>
      </c>
      <c r="S21" s="10">
        <f t="shared" si="2"/>
        <v>0.04085296029354954</v>
      </c>
      <c r="T21" s="10">
        <f t="shared" si="2"/>
        <v>0.04038477287384838</v>
      </c>
      <c r="U21" s="10">
        <f t="shared" si="2"/>
        <v>0.03755921877201013</v>
      </c>
      <c r="V21" s="10">
        <f t="shared" si="2"/>
        <v>0.038146070502538196</v>
      </c>
      <c r="W21" s="10">
        <f t="shared" si="2"/>
        <v>0.038464575939079565</v>
      </c>
      <c r="X21" s="10">
        <f t="shared" si="2"/>
        <v>0.03954173642118189</v>
      </c>
      <c r="Y21" s="10">
        <f t="shared" si="2"/>
        <v>0.03880200549477376</v>
      </c>
      <c r="Z21" s="10">
        <f t="shared" si="2"/>
        <v>0.037844783971042975</v>
      </c>
      <c r="AA21" s="10">
        <f t="shared" si="2"/>
        <v>0.04085296029354954</v>
      </c>
    </row>
    <row r="22" spans="2:27" ht="15">
      <c r="B22" s="3" t="s">
        <v>9</v>
      </c>
      <c r="C22" s="11">
        <f>IF(C20-3*SQRT(C21*(1-C21)/C17)&gt;0,C20-3*SQRT(C21*(1-C21)/C17),0)</f>
        <v>0</v>
      </c>
      <c r="D22" s="11">
        <f>IF(D20-3*SQRT(D21*(1-D21)/D17)&gt;0,D20-3*SQRT(D21*(1-D21)/D17),0)</f>
        <v>0</v>
      </c>
      <c r="E22" s="11">
        <f aca="true" t="shared" si="3" ref="E22:AA22">IF(E20-3*SQRT(E21*(1-E21)/E17)&gt;0,E20-3*SQRT(E21*(1-E21)/E17),0)</f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0.00024254647896997453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</row>
    <row r="25" spans="2:4" ht="15.75">
      <c r="B25" s="6" t="s">
        <v>10</v>
      </c>
      <c r="C25" s="6"/>
      <c r="D25" s="6" t="s">
        <v>11</v>
      </c>
    </row>
    <row r="42" spans="2:4" ht="15.75">
      <c r="B42" s="6" t="s">
        <v>12</v>
      </c>
      <c r="C42" s="6"/>
      <c r="D42" s="6" t="s">
        <v>15</v>
      </c>
    </row>
    <row r="43" s="12" customFormat="1" ht="15"/>
    <row r="44" s="12" customFormat="1" ht="15.75">
      <c r="D44" s="13"/>
    </row>
    <row r="45" s="12" customFormat="1" ht="15"/>
    <row r="46" spans="2:26" s="12" customFormat="1" ht="1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4"/>
    </row>
    <row r="47" spans="1:26" s="17" customFormat="1" ht="15">
      <c r="A47" s="12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</row>
    <row r="48" spans="1:26" s="17" customFormat="1" ht="15">
      <c r="A48" s="12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</row>
    <row r="49" spans="2:25" s="12" customFormat="1" ht="15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2:25" s="12" customFormat="1" ht="15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2:25" s="12" customFormat="1" ht="15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2:25" s="12" customFormat="1" ht="15">
      <c r="B52" s="14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="12" customFormat="1" ht="15"/>
    <row r="54" s="12" customFormat="1" ht="15"/>
    <row r="55" spans="2:4" s="12" customFormat="1" ht="15.75">
      <c r="B55" s="20"/>
      <c r="C55" s="20"/>
      <c r="D55" s="20"/>
    </row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bensaid</dc:creator>
  <cp:keywords/>
  <dc:description/>
  <cp:lastModifiedBy>Administrator</cp:lastModifiedBy>
  <dcterms:created xsi:type="dcterms:W3CDTF">2005-03-18T15:37:46Z</dcterms:created>
  <dcterms:modified xsi:type="dcterms:W3CDTF">2014-11-25T00:55:41Z</dcterms:modified>
  <cp:category/>
  <cp:version/>
  <cp:contentType/>
  <cp:contentStatus/>
</cp:coreProperties>
</file>